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'Лист3'!$A$1:$K$19</definedName>
  </definedNames>
  <calcPr fullCalcOnLoad="1"/>
</workbook>
</file>

<file path=xl/sharedStrings.xml><?xml version="1.0" encoding="utf-8"?>
<sst xmlns="http://schemas.openxmlformats.org/spreadsheetml/2006/main" count="33" uniqueCount="32">
  <si>
    <t>Ранг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</si>
  <si>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</si>
  <si>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</si>
  <si>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</si>
  <si>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</si>
  <si>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</si>
  <si>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</si>
  <si>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</si>
  <si>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</si>
  <si>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</si>
  <si>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</si>
  <si>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</si>
  <si>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</si>
  <si>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</si>
  <si>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Приволжский федеральный округ</t>
  </si>
  <si>
    <t>Российская Федерация</t>
  </si>
  <si>
    <t>Пермский край</t>
  </si>
  <si>
    <t>Наименование субъекта Российской Федерации</t>
  </si>
  <si>
    <t>№ 
п/п</t>
  </si>
  <si>
    <t>Объем инвестиций в основной капитал (данные Росстата)</t>
  </si>
  <si>
    <t>Объем инвестиций в основной капитал на душу населения</t>
  </si>
  <si>
    <t>Объем инвестиций из-за рубежа (данные Банка России)</t>
  </si>
  <si>
    <t>Ранг (по объему)</t>
  </si>
  <si>
    <t>Информация об объемах инвестиций в регионах Приволжского федерального округа</t>
  </si>
  <si>
    <t>Ранг (по темпу роста)</t>
  </si>
  <si>
    <t>2017 г., млрд. рублей</t>
  </si>
  <si>
    <t>2017 г. к  2016 г., %</t>
  </si>
  <si>
    <t>2017 г.,  тыс. рублей</t>
  </si>
  <si>
    <t>9 мес.   
2017 г.,  млн. долл. США</t>
  </si>
  <si>
    <t>9 мес. 2017 г. к 9 мес.  2016 г., %</t>
  </si>
  <si>
    <t>15 966,8</t>
  </si>
  <si>
    <t>2 412,2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</si>
</sst>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"/>
    <numFmt numFmtId="190" formatCode="0&quot;  &quot;"/>
    <numFmt numFmtId="191" formatCode="#,##0.00000"/>
    <numFmt numFmtId="192" formatCode="0.0&quot;  &quot;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8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8"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/>
    </xf>
    <xf numFmtId="189" fontId="2" fillId="0" borderId="10" xfId="0" applyNumberFormat="1" applyFont="1" applyFill="1" applyBorder="1" applyAlignment="1">
      <alignment horizontal="center" vertical="center"/>
    </xf>
    <xf numFmtId="191" fontId="2" fillId="32" borderId="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9" fontId="1" fillId="0" borderId="10" xfId="0" applyNumberFormat="1" applyFont="1" applyFill="1" applyBorder="1" applyAlignment="1">
      <alignment horizontal="center"/>
    </xf>
    <xf numFmtId="190" fontId="7" fillId="0" borderId="12" xfId="0" applyNumberFormat="1" applyFont="1" applyBorder="1" applyAlignment="1">
      <alignment horizontal="right" vertical="center"/>
    </xf>
    <xf numFmtId="190" fontId="7" fillId="33" borderId="13" xfId="0" applyNumberFormat="1" applyFont="1" applyFill="1" applyBorder="1" applyAlignment="1">
      <alignment horizontal="right"/>
    </xf>
    <xf numFmtId="190" fontId="8" fillId="0" borderId="13" xfId="0" applyNumberFormat="1" applyFont="1" applyBorder="1" applyAlignment="1">
      <alignment horizontal="right" vertical="center"/>
    </xf>
    <xf numFmtId="192" fontId="8" fillId="0" borderId="13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190" fontId="9" fillId="0" borderId="14" xfId="0" applyNumberFormat="1" applyFont="1" applyBorder="1" applyAlignment="1">
      <alignment horizontal="right"/>
    </xf>
    <xf numFmtId="190" fontId="9" fillId="34" borderId="14" xfId="0" applyNumberFormat="1" applyFont="1" applyFill="1" applyBorder="1" applyAlignment="1">
      <alignment horizontal="right"/>
    </xf>
    <xf numFmtId="190" fontId="10" fillId="0" borderId="14" xfId="0" applyNumberFormat="1" applyFont="1" applyBorder="1" applyAlignment="1">
      <alignment horizontal="right"/>
    </xf>
    <xf numFmtId="190" fontId="10" fillId="0" borderId="15" xfId="0" applyNumberFormat="1" applyFont="1" applyBorder="1" applyAlignment="1">
      <alignment horizontal="right"/>
    </xf>
    <xf numFmtId="189" fontId="1" fillId="0" borderId="10" xfId="0" applyNumberFormat="1" applyFont="1" applyBorder="1" applyAlignment="1">
      <alignment vertical="center" wrapText="1"/>
    </xf>
    <xf numFmtId="189" fontId="2" fillId="0" borderId="10" xfId="0" applyNumberFormat="1" applyFont="1" applyFill="1" applyBorder="1" applyAlignment="1">
      <alignment horizontal="right"/>
    </xf>
    <xf numFmtId="189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view="pageBreakPreview" zoomScaleSheetLayoutView="100" zoomScalePageLayoutView="0" workbookViewId="0" topLeftCell="A1">
      <selection activeCell="AA14" sqref="AA14"/>
    </sheetView>
  </sheetViews>
  <sheetFormatPr defaultColWidth="9.140625" defaultRowHeight="12.75"/>
  <cols>
    <col min="1" max="1" width="9.28125" style="0" bestFit="1" customWidth="1"/>
    <col min="2" max="2" width="30.140625" style="0" customWidth="1"/>
    <col min="3" max="3" width="11.7109375" style="0" customWidth="1"/>
    <col min="4" max="4" width="11.00390625" style="0" customWidth="1"/>
    <col min="5" max="5" width="10.421875" style="0" customWidth="1"/>
    <col min="6" max="6" width="9.28125" style="0" bestFit="1" customWidth="1"/>
    <col min="7" max="7" width="10.28125" style="0" customWidth="1"/>
    <col min="8" max="8" width="9.28125" style="0" bestFit="1" customWidth="1"/>
    <col min="9" max="9" width="10.140625" style="0" bestFit="1" customWidth="1"/>
    <col min="10" max="10" width="13.28125" style="0" bestFit="1" customWidth="1"/>
    <col min="11" max="11" width="9.28125" style="0" bestFit="1" customWidth="1"/>
    <col min="12" max="12" width="9.140625" style="0" hidden="1" customWidth="1"/>
    <col min="13" max="13" width="17.28125" style="0" hidden="1" customWidth="1"/>
    <col min="14" max="14" width="15.421875" style="0" hidden="1" customWidth="1"/>
    <col min="15" max="15" width="0" style="0" hidden="1" customWidth="1"/>
    <col min="16" max="16" width="12.8515625" style="0" hidden="1" customWidth="1"/>
    <col min="17" max="18" width="0" style="0" hidden="1" customWidth="1"/>
    <col min="19" max="19" width="10.7109375" style="0" hidden="1" customWidth="1"/>
    <col min="20" max="24" width="0" style="0" hidden="1" customWidth="1"/>
  </cols>
  <sheetData>
    <row r="1" spans="1:11" ht="36" customHeight="1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76.5" customHeight="1">
      <c r="A2" s="26" t="s">
        <v>18</v>
      </c>
      <c r="B2" s="26" t="s">
        <v>17</v>
      </c>
      <c r="C2" s="25" t="s">
        <v>19</v>
      </c>
      <c r="D2" s="25"/>
      <c r="E2" s="25"/>
      <c r="F2" s="25"/>
      <c r="G2" s="25" t="s">
        <v>20</v>
      </c>
      <c r="H2" s="25"/>
      <c r="I2" s="25" t="s">
        <v>21</v>
      </c>
      <c r="J2" s="25"/>
      <c r="K2" s="25"/>
    </row>
    <row r="3" spans="1:15" ht="78.75">
      <c r="A3" s="27"/>
      <c r="B3" s="27"/>
      <c r="C3" s="5" t="s">
        <v>25</v>
      </c>
      <c r="D3" s="5" t="s">
        <v>22</v>
      </c>
      <c r="E3" s="5" t="s">
        <v>26</v>
      </c>
      <c r="F3" s="5" t="s">
        <v>24</v>
      </c>
      <c r="G3" s="5" t="s">
        <v>27</v>
      </c>
      <c r="H3" s="5" t="s">
        <v>0</v>
      </c>
      <c r="I3" s="5" t="s">
        <v>28</v>
      </c>
      <c r="J3" s="5" t="s">
        <v>29</v>
      </c>
      <c r="K3" s="5" t="s">
        <v>22</v>
      </c>
      <c r="O3" s="4"/>
    </row>
    <row r="4" spans="1:23" ht="15.75">
      <c r="A4" s="19">
        <v>1</v>
      </c>
      <c r="B4" s="20" t="s">
        <v>1</v>
      </c>
      <c r="C4" s="6">
        <v>260.8944</v>
      </c>
      <c r="D4" s="11">
        <f aca="true" t="shared" si="0" ref="D4:D17">RANK(C4,$C$4:$C$17,0)</f>
        <v>2</v>
      </c>
      <c r="E4" s="6">
        <v>70</v>
      </c>
      <c r="F4" s="11">
        <f>RANK(E4,$E$4:$E$17,0)</f>
        <v>14</v>
      </c>
      <c r="G4" s="6">
        <v>64.179</v>
      </c>
      <c r="H4" s="11">
        <f>RANK(G4,$G$4:$G$17,0)</f>
        <v>8</v>
      </c>
      <c r="I4" s="6">
        <v>162.4469835100316</v>
      </c>
      <c r="J4" s="6">
        <f>I4*100/O4</f>
        <v>149.56998618239143</v>
      </c>
      <c r="K4" s="11">
        <f>RANK(I4,$I$4:$I$17,0)</f>
        <v>5</v>
      </c>
      <c r="L4" s="2">
        <v>404.6888793654141</v>
      </c>
      <c r="M4" s="10">
        <f>C4/(N4/1000000000)/1000</f>
        <v>64.12322935348683</v>
      </c>
      <c r="N4" s="9">
        <v>4068641</v>
      </c>
      <c r="O4">
        <v>108.6093458027986</v>
      </c>
      <c r="P4" s="14">
        <v>4066972</v>
      </c>
      <c r="Q4" s="2">
        <v>69.62196371095975</v>
      </c>
      <c r="S4" s="16">
        <v>92076.755</v>
      </c>
      <c r="T4">
        <f>S4/1000</f>
        <v>92.076755</v>
      </c>
      <c r="V4" s="18">
        <v>22629</v>
      </c>
      <c r="W4">
        <f>V4/1000</f>
        <v>22.629</v>
      </c>
    </row>
    <row r="5" spans="1:23" ht="15.75">
      <c r="A5" s="19">
        <v>2</v>
      </c>
      <c r="B5" s="20" t="s">
        <v>2</v>
      </c>
      <c r="C5" s="6">
        <v>24.016099999999998</v>
      </c>
      <c r="D5" s="11">
        <f t="shared" si="0"/>
        <v>14</v>
      </c>
      <c r="E5" s="6">
        <v>85.3</v>
      </c>
      <c r="F5" s="11">
        <f aca="true" t="shared" si="1" ref="F5:F17">RANK(E5,$E$4:$E$17,0)</f>
        <v>13</v>
      </c>
      <c r="G5" s="6">
        <v>35.136</v>
      </c>
      <c r="H5" s="11">
        <f aca="true" t="shared" si="2" ref="H5:H17">RANK(G5,$G$4:$G$17,0)</f>
        <v>14</v>
      </c>
      <c r="I5" s="6">
        <v>1.7857579778947368</v>
      </c>
      <c r="J5" s="6">
        <f aca="true" t="shared" si="3" ref="J5:J19">I5*100/O5</f>
        <v>135.824851775611</v>
      </c>
      <c r="K5" s="11">
        <f aca="true" t="shared" si="4" ref="K5:K17">RANK(I5,$I$4:$I$17,0)</f>
        <v>13</v>
      </c>
      <c r="L5" s="2">
        <v>5.9326381999999995</v>
      </c>
      <c r="M5" s="10">
        <f aca="true" t="shared" si="5" ref="M5:M19">C5/(N5/1000000000)/1000</f>
        <v>35.042657721215335</v>
      </c>
      <c r="N5" s="9">
        <v>685339</v>
      </c>
      <c r="O5">
        <v>1.3147505442118153</v>
      </c>
      <c r="P5" s="14">
        <v>684684</v>
      </c>
      <c r="Q5" s="2">
        <v>0.3415539542118152</v>
      </c>
      <c r="S5" s="16">
        <v>8147.246</v>
      </c>
      <c r="T5">
        <f aca="true" t="shared" si="6" ref="T5:T18">S5/1000</f>
        <v>8.147246</v>
      </c>
      <c r="V5" s="18">
        <v>11899</v>
      </c>
      <c r="W5">
        <f aca="true" t="shared" si="7" ref="W5:W17">V5/1000</f>
        <v>11.899</v>
      </c>
    </row>
    <row r="6" spans="1:23" ht="15.75">
      <c r="A6" s="19">
        <v>3</v>
      </c>
      <c r="B6" s="20" t="s">
        <v>3</v>
      </c>
      <c r="C6" s="6">
        <v>59.9161</v>
      </c>
      <c r="D6" s="11">
        <f t="shared" si="0"/>
        <v>11</v>
      </c>
      <c r="E6" s="6">
        <v>109.3</v>
      </c>
      <c r="F6" s="11">
        <f t="shared" si="1"/>
        <v>2</v>
      </c>
      <c r="G6" s="6">
        <v>74.264</v>
      </c>
      <c r="H6" s="11">
        <f t="shared" si="2"/>
        <v>6</v>
      </c>
      <c r="I6" s="6">
        <v>0.5616129700000001</v>
      </c>
      <c r="J6" s="6">
        <f t="shared" si="3"/>
        <v>16.509882650934628</v>
      </c>
      <c r="K6" s="11">
        <f t="shared" si="4"/>
        <v>14</v>
      </c>
      <c r="L6" s="2">
        <v>1.1933243243200884</v>
      </c>
      <c r="M6" s="10">
        <f t="shared" si="5"/>
        <v>74.12478319069075</v>
      </c>
      <c r="N6" s="9">
        <v>808314</v>
      </c>
      <c r="O6">
        <v>3.4016775398958217</v>
      </c>
      <c r="P6" s="14">
        <v>808541</v>
      </c>
      <c r="Q6" s="2">
        <v>3.0785576515254056</v>
      </c>
      <c r="S6" s="16">
        <v>18272.296</v>
      </c>
      <c r="T6">
        <f t="shared" si="6"/>
        <v>18.272295999999997</v>
      </c>
      <c r="V6" s="18">
        <v>22599</v>
      </c>
      <c r="W6">
        <f t="shared" si="7"/>
        <v>22.599</v>
      </c>
    </row>
    <row r="7" spans="1:23" ht="15.75">
      <c r="A7" s="19">
        <v>4</v>
      </c>
      <c r="B7" s="20" t="s">
        <v>4</v>
      </c>
      <c r="C7" s="6">
        <v>637.6116999999999</v>
      </c>
      <c r="D7" s="11">
        <f t="shared" si="0"/>
        <v>1</v>
      </c>
      <c r="E7" s="6">
        <v>99.3</v>
      </c>
      <c r="F7" s="11">
        <f t="shared" si="1"/>
        <v>9</v>
      </c>
      <c r="G7" s="6">
        <v>163.92</v>
      </c>
      <c r="H7" s="11">
        <f t="shared" si="2"/>
        <v>1</v>
      </c>
      <c r="I7" s="6">
        <v>453.7780650883933</v>
      </c>
      <c r="J7" s="6">
        <f t="shared" si="3"/>
        <v>82.74389803054267</v>
      </c>
      <c r="K7" s="11">
        <f t="shared" si="4"/>
        <v>2</v>
      </c>
      <c r="L7" s="2">
        <v>540.1075734388589</v>
      </c>
      <c r="M7" s="10">
        <f t="shared" si="5"/>
        <v>164.43763541162426</v>
      </c>
      <c r="N7" s="9">
        <v>3877529</v>
      </c>
      <c r="O7">
        <v>548.4127239459923</v>
      </c>
      <c r="P7" s="14">
        <v>3885253</v>
      </c>
      <c r="Q7" s="2">
        <v>234.55651169513442</v>
      </c>
      <c r="S7" s="16">
        <v>210952.704</v>
      </c>
      <c r="T7">
        <f t="shared" si="6"/>
        <v>210.952704</v>
      </c>
      <c r="V7" s="18">
        <v>54411.5</v>
      </c>
      <c r="W7">
        <f t="shared" si="7"/>
        <v>54.4115</v>
      </c>
    </row>
    <row r="8" spans="1:23" ht="15.75">
      <c r="A8" s="19">
        <v>5</v>
      </c>
      <c r="B8" s="20" t="s">
        <v>5</v>
      </c>
      <c r="C8" s="6">
        <v>79.9508</v>
      </c>
      <c r="D8" s="11">
        <f t="shared" si="0"/>
        <v>9</v>
      </c>
      <c r="E8" s="6">
        <v>91.7</v>
      </c>
      <c r="F8" s="11">
        <f t="shared" si="1"/>
        <v>12</v>
      </c>
      <c r="G8" s="6">
        <v>52.775</v>
      </c>
      <c r="H8" s="11">
        <f t="shared" si="2"/>
        <v>11</v>
      </c>
      <c r="I8" s="6">
        <v>159.0061344891668</v>
      </c>
      <c r="J8" s="6">
        <f t="shared" si="3"/>
        <v>72.72635845231575</v>
      </c>
      <c r="K8" s="11">
        <f t="shared" si="4"/>
        <v>6</v>
      </c>
      <c r="L8" s="2">
        <v>350.2048862964795</v>
      </c>
      <c r="M8" s="10">
        <f t="shared" si="5"/>
        <v>52.70507143624662</v>
      </c>
      <c r="N8" s="9">
        <v>1516947</v>
      </c>
      <c r="O8">
        <v>218.6361834594287</v>
      </c>
      <c r="P8" s="14">
        <v>1516826</v>
      </c>
      <c r="Q8" s="2">
        <v>111.39983840771218</v>
      </c>
      <c r="S8" s="16">
        <v>31601.421</v>
      </c>
      <c r="T8">
        <f t="shared" si="6"/>
        <v>31.601421</v>
      </c>
      <c r="V8" s="18">
        <v>20831.6</v>
      </c>
      <c r="W8">
        <f t="shared" si="7"/>
        <v>20.831599999999998</v>
      </c>
    </row>
    <row r="9" spans="1:23" ht="15.75">
      <c r="A9" s="19">
        <v>6</v>
      </c>
      <c r="B9" s="20" t="s">
        <v>6</v>
      </c>
      <c r="C9" s="6">
        <v>51.930699999999995</v>
      </c>
      <c r="D9" s="11">
        <f t="shared" si="0"/>
        <v>13</v>
      </c>
      <c r="E9" s="6">
        <v>101.4</v>
      </c>
      <c r="F9" s="11">
        <f t="shared" si="1"/>
        <v>5</v>
      </c>
      <c r="G9" s="6">
        <v>42.101</v>
      </c>
      <c r="H9" s="11">
        <f t="shared" si="2"/>
        <v>13</v>
      </c>
      <c r="I9" s="6">
        <v>8.59550889991758</v>
      </c>
      <c r="J9" s="6">
        <f t="shared" si="3"/>
        <v>31.06429405951031</v>
      </c>
      <c r="K9" s="11">
        <f t="shared" si="4"/>
        <v>11</v>
      </c>
      <c r="L9" s="2">
        <v>53.4118137819959</v>
      </c>
      <c r="M9" s="10">
        <f t="shared" si="5"/>
        <v>42.004594316959334</v>
      </c>
      <c r="N9" s="9">
        <v>1236310</v>
      </c>
      <c r="O9">
        <v>27.670060306057625</v>
      </c>
      <c r="P9" s="14">
        <v>1235863</v>
      </c>
      <c r="Q9" s="2">
        <v>21.280414967684095</v>
      </c>
      <c r="S9" s="16">
        <v>20156.554</v>
      </c>
      <c r="T9">
        <f t="shared" si="6"/>
        <v>20.156554</v>
      </c>
      <c r="V9" s="18">
        <v>16309.7</v>
      </c>
      <c r="W9">
        <f t="shared" si="7"/>
        <v>16.3097</v>
      </c>
    </row>
    <row r="10" spans="1:23" ht="15" customHeight="1">
      <c r="A10" s="19">
        <v>7</v>
      </c>
      <c r="B10" s="20" t="s">
        <v>16</v>
      </c>
      <c r="C10" s="6">
        <v>253.8022</v>
      </c>
      <c r="D10" s="11">
        <f t="shared" si="0"/>
        <v>3</v>
      </c>
      <c r="E10" s="6">
        <v>100.6</v>
      </c>
      <c r="F10" s="11">
        <f t="shared" si="1"/>
        <v>7</v>
      </c>
      <c r="G10" s="6">
        <v>96.5</v>
      </c>
      <c r="H10" s="11">
        <f t="shared" si="2"/>
        <v>2</v>
      </c>
      <c r="I10" s="6">
        <v>365.7014780188199</v>
      </c>
      <c r="J10" s="6">
        <f t="shared" si="3"/>
        <v>80.75180343937791</v>
      </c>
      <c r="K10" s="11">
        <f t="shared" si="4"/>
        <v>3</v>
      </c>
      <c r="L10" s="2">
        <v>1018.8479267709279</v>
      </c>
      <c r="M10" s="10">
        <f t="shared" si="5"/>
        <v>96.37144528955419</v>
      </c>
      <c r="N10" s="9">
        <v>2633583</v>
      </c>
      <c r="O10">
        <v>452.87097308403736</v>
      </c>
      <c r="P10" s="14">
        <v>2632097</v>
      </c>
      <c r="Q10" s="2">
        <v>296.0865024678402</v>
      </c>
      <c r="S10" s="16">
        <v>88014.016</v>
      </c>
      <c r="T10">
        <f t="shared" si="6"/>
        <v>88.014016</v>
      </c>
      <c r="V10" s="18">
        <v>33439</v>
      </c>
      <c r="W10">
        <f t="shared" si="7"/>
        <v>33.439</v>
      </c>
    </row>
    <row r="11" spans="1:23" ht="15.75">
      <c r="A11" s="19">
        <v>8</v>
      </c>
      <c r="B11" s="20" t="s">
        <v>7</v>
      </c>
      <c r="C11" s="6">
        <v>57.0206</v>
      </c>
      <c r="D11" s="11">
        <f t="shared" si="0"/>
        <v>12</v>
      </c>
      <c r="E11" s="6">
        <v>98.1</v>
      </c>
      <c r="F11" s="11">
        <f t="shared" si="1"/>
        <v>10</v>
      </c>
      <c r="G11" s="6">
        <v>44.289</v>
      </c>
      <c r="H11" s="11">
        <f t="shared" si="2"/>
        <v>12</v>
      </c>
      <c r="I11" s="6">
        <v>57.56033871713908</v>
      </c>
      <c r="J11" s="6">
        <f t="shared" si="3"/>
        <v>335.23221856137906</v>
      </c>
      <c r="K11" s="11">
        <f t="shared" si="4"/>
        <v>8</v>
      </c>
      <c r="L11" s="2">
        <v>4.465892068809177</v>
      </c>
      <c r="M11" s="10">
        <f t="shared" si="5"/>
        <v>44.0383906925663</v>
      </c>
      <c r="N11" s="9">
        <v>1294793</v>
      </c>
      <c r="O11">
        <v>17.170288394162842</v>
      </c>
      <c r="P11" s="14">
        <v>1291684</v>
      </c>
      <c r="Q11" s="2">
        <v>15.956821804162843</v>
      </c>
      <c r="S11" s="16">
        <v>18737.766</v>
      </c>
      <c r="T11">
        <f t="shared" si="6"/>
        <v>18.737766</v>
      </c>
      <c r="V11" s="18">
        <v>14506.462881014242</v>
      </c>
      <c r="W11">
        <f t="shared" si="7"/>
        <v>14.506462881014242</v>
      </c>
    </row>
    <row r="12" spans="1:23" ht="15.75">
      <c r="A12" s="19">
        <v>9</v>
      </c>
      <c r="B12" s="20" t="s">
        <v>8</v>
      </c>
      <c r="C12" s="6">
        <v>244.0712</v>
      </c>
      <c r="D12" s="11">
        <f t="shared" si="0"/>
        <v>5</v>
      </c>
      <c r="E12" s="6">
        <v>101.3</v>
      </c>
      <c r="F12" s="11">
        <f t="shared" si="1"/>
        <v>6</v>
      </c>
      <c r="G12" s="6">
        <v>75.302</v>
      </c>
      <c r="H12" s="11">
        <f t="shared" si="2"/>
        <v>5</v>
      </c>
      <c r="I12" s="6">
        <v>463.3786145631577</v>
      </c>
      <c r="J12" s="6">
        <f t="shared" si="3"/>
        <v>134.99777057792159</v>
      </c>
      <c r="K12" s="11">
        <f t="shared" si="4"/>
        <v>1</v>
      </c>
      <c r="L12" s="2">
        <v>1230.2934149761586</v>
      </c>
      <c r="M12" s="10">
        <f t="shared" si="5"/>
        <v>74.98877032785725</v>
      </c>
      <c r="N12" s="9">
        <v>3254770</v>
      </c>
      <c r="O12">
        <v>343.24908669191143</v>
      </c>
      <c r="P12" s="14">
        <v>3247713</v>
      </c>
      <c r="Q12" s="2">
        <v>260.68935568074073</v>
      </c>
      <c r="S12" s="16">
        <v>85341.074</v>
      </c>
      <c r="T12">
        <f t="shared" si="6"/>
        <v>85.34107399999999</v>
      </c>
      <c r="V12" s="18">
        <v>26277.3</v>
      </c>
      <c r="W12">
        <f t="shared" si="7"/>
        <v>26.2773</v>
      </c>
    </row>
    <row r="13" spans="1:23" ht="15.75">
      <c r="A13" s="19">
        <v>10</v>
      </c>
      <c r="B13" s="20" t="s">
        <v>9</v>
      </c>
      <c r="C13" s="6">
        <v>181.7134</v>
      </c>
      <c r="D13" s="11">
        <f t="shared" si="0"/>
        <v>6</v>
      </c>
      <c r="E13" s="6">
        <v>102.3</v>
      </c>
      <c r="F13" s="11">
        <f t="shared" si="1"/>
        <v>4</v>
      </c>
      <c r="G13" s="6">
        <v>91.605</v>
      </c>
      <c r="H13" s="11">
        <f t="shared" si="2"/>
        <v>3</v>
      </c>
      <c r="I13" s="6">
        <v>43.09920018985</v>
      </c>
      <c r="J13" s="6">
        <f t="shared" si="3"/>
        <v>46.87810875649292</v>
      </c>
      <c r="K13" s="11">
        <f t="shared" si="4"/>
        <v>9</v>
      </c>
      <c r="L13" s="2">
        <v>139.64416788493943</v>
      </c>
      <c r="M13" s="10">
        <f t="shared" si="5"/>
        <v>91.19631507734806</v>
      </c>
      <c r="N13" s="9">
        <v>1992552</v>
      </c>
      <c r="O13">
        <v>91.93886300688374</v>
      </c>
      <c r="P13" s="14">
        <v>1989589</v>
      </c>
      <c r="Q13" s="2">
        <v>31.02658747530765</v>
      </c>
      <c r="S13" s="16">
        <v>61998.224</v>
      </c>
      <c r="T13">
        <f t="shared" si="6"/>
        <v>61.998224</v>
      </c>
      <c r="V13" s="18">
        <v>31120.9</v>
      </c>
      <c r="W13">
        <f t="shared" si="7"/>
        <v>31.120900000000002</v>
      </c>
    </row>
    <row r="14" spans="1:23" ht="15.75">
      <c r="A14" s="19">
        <v>11</v>
      </c>
      <c r="B14" s="20" t="s">
        <v>10</v>
      </c>
      <c r="C14" s="6">
        <v>72.5462</v>
      </c>
      <c r="D14" s="11">
        <f t="shared" si="0"/>
        <v>10</v>
      </c>
      <c r="E14" s="6">
        <v>107.6</v>
      </c>
      <c r="F14" s="11">
        <f t="shared" si="1"/>
        <v>3</v>
      </c>
      <c r="G14" s="6">
        <v>54.277</v>
      </c>
      <c r="H14" s="11">
        <f t="shared" si="2"/>
        <v>10</v>
      </c>
      <c r="I14" s="6">
        <v>37.31020955256397</v>
      </c>
      <c r="J14" s="6">
        <f t="shared" si="3"/>
        <v>63.24786292565627</v>
      </c>
      <c r="K14" s="11">
        <f t="shared" si="4"/>
        <v>10</v>
      </c>
      <c r="L14" s="2">
        <v>44.13757986232123</v>
      </c>
      <c r="M14" s="10">
        <f t="shared" si="5"/>
        <v>53.921939537369376</v>
      </c>
      <c r="N14" s="9">
        <v>1345393</v>
      </c>
      <c r="O14">
        <v>58.990466755247816</v>
      </c>
      <c r="P14" s="14">
        <v>1341526</v>
      </c>
      <c r="Q14" s="2">
        <v>1.8277902852478245</v>
      </c>
      <c r="S14" s="16">
        <v>20009.148</v>
      </c>
      <c r="T14">
        <f t="shared" si="6"/>
        <v>20.009148</v>
      </c>
      <c r="V14" s="18">
        <v>14915.2</v>
      </c>
      <c r="W14">
        <f t="shared" si="7"/>
        <v>14.9152</v>
      </c>
    </row>
    <row r="15" spans="1:23" ht="15.75">
      <c r="A15" s="19">
        <v>12</v>
      </c>
      <c r="B15" s="20" t="s">
        <v>11</v>
      </c>
      <c r="C15" s="6">
        <v>251.464</v>
      </c>
      <c r="D15" s="11">
        <f t="shared" si="0"/>
        <v>4</v>
      </c>
      <c r="E15" s="6">
        <v>95.9</v>
      </c>
      <c r="F15" s="11">
        <f t="shared" si="1"/>
        <v>11</v>
      </c>
      <c r="G15" s="6">
        <v>78.617</v>
      </c>
      <c r="H15" s="11">
        <f t="shared" si="2"/>
        <v>4</v>
      </c>
      <c r="I15" s="6">
        <v>319.45898886913716</v>
      </c>
      <c r="J15" s="6">
        <f t="shared" si="3"/>
        <v>645.2875432708614</v>
      </c>
      <c r="K15" s="11">
        <f t="shared" si="4"/>
        <v>4</v>
      </c>
      <c r="L15" s="2">
        <v>843.0397417295425</v>
      </c>
      <c r="M15" s="10">
        <f t="shared" si="5"/>
        <v>78.4481820033761</v>
      </c>
      <c r="N15" s="9">
        <v>3205479</v>
      </c>
      <c r="O15">
        <v>49.506455254017396</v>
      </c>
      <c r="P15" s="14">
        <v>3203679</v>
      </c>
      <c r="Q15" s="2">
        <v>302.40380482201545</v>
      </c>
      <c r="S15" s="16">
        <v>86545.315</v>
      </c>
      <c r="T15">
        <f t="shared" si="6"/>
        <v>86.545315</v>
      </c>
      <c r="V15" s="18">
        <v>27003.4</v>
      </c>
      <c r="W15">
        <f t="shared" si="7"/>
        <v>27.003400000000003</v>
      </c>
    </row>
    <row r="16" spans="1:23" ht="15.75">
      <c r="A16" s="19">
        <v>13</v>
      </c>
      <c r="B16" s="20" t="s">
        <v>12</v>
      </c>
      <c r="C16" s="6">
        <v>145.465</v>
      </c>
      <c r="D16" s="11">
        <f t="shared" si="0"/>
        <v>7</v>
      </c>
      <c r="E16" s="6">
        <v>100.5</v>
      </c>
      <c r="F16" s="11">
        <f t="shared" si="1"/>
        <v>8</v>
      </c>
      <c r="G16" s="6">
        <v>58.866</v>
      </c>
      <c r="H16" s="11">
        <f t="shared" si="2"/>
        <v>9</v>
      </c>
      <c r="I16" s="6">
        <v>101.53153166218571</v>
      </c>
      <c r="J16" s="6">
        <f t="shared" si="3"/>
        <v>97.22397725374326</v>
      </c>
      <c r="K16" s="11">
        <f t="shared" si="4"/>
        <v>7</v>
      </c>
      <c r="L16" s="2">
        <v>170.9632544846691</v>
      </c>
      <c r="M16" s="10">
        <f t="shared" si="5"/>
        <v>58.5635474778804</v>
      </c>
      <c r="N16" s="9">
        <v>2483883</v>
      </c>
      <c r="O16">
        <v>104.4305474123942</v>
      </c>
      <c r="P16" s="14">
        <v>2479260</v>
      </c>
      <c r="Q16" s="2">
        <v>72.60193760354659</v>
      </c>
      <c r="S16" s="16">
        <v>40256.679</v>
      </c>
      <c r="T16">
        <f t="shared" si="6"/>
        <v>40.256679</v>
      </c>
      <c r="V16" s="18">
        <v>16237.4</v>
      </c>
      <c r="W16">
        <f t="shared" si="7"/>
        <v>16.2374</v>
      </c>
    </row>
    <row r="17" spans="1:23" ht="15.75">
      <c r="A17" s="19">
        <v>14</v>
      </c>
      <c r="B17" s="20" t="s">
        <v>13</v>
      </c>
      <c r="C17" s="6">
        <v>91.8078</v>
      </c>
      <c r="D17" s="11">
        <f t="shared" si="0"/>
        <v>8</v>
      </c>
      <c r="E17" s="6">
        <v>126.7</v>
      </c>
      <c r="F17" s="11">
        <f t="shared" si="1"/>
        <v>1</v>
      </c>
      <c r="G17" s="6">
        <v>73.461</v>
      </c>
      <c r="H17" s="11">
        <f t="shared" si="2"/>
        <v>7</v>
      </c>
      <c r="I17" s="6">
        <v>7.786576126501066</v>
      </c>
      <c r="J17" s="6">
        <f t="shared" si="3"/>
        <v>23.063381032686447</v>
      </c>
      <c r="K17" s="11">
        <f t="shared" si="4"/>
        <v>12</v>
      </c>
      <c r="L17" s="2">
        <v>218.48540744951393</v>
      </c>
      <c r="M17" s="10">
        <f t="shared" si="5"/>
        <v>73.12204609642689</v>
      </c>
      <c r="N17" s="9">
        <v>1255542</v>
      </c>
      <c r="O17">
        <v>33.76164195295384</v>
      </c>
      <c r="P17" s="15">
        <v>1252887</v>
      </c>
      <c r="Q17" s="2">
        <v>14.281030135978366</v>
      </c>
      <c r="S17" s="16">
        <v>22003.515</v>
      </c>
      <c r="T17">
        <f t="shared" si="6"/>
        <v>22.003515</v>
      </c>
      <c r="V17" s="18">
        <v>17528.5</v>
      </c>
      <c r="W17">
        <f t="shared" si="7"/>
        <v>17.5285</v>
      </c>
    </row>
    <row r="18" spans="1:20" ht="29.25" customHeight="1">
      <c r="A18" s="23" t="s">
        <v>14</v>
      </c>
      <c r="B18" s="24"/>
      <c r="C18" s="3" t="s">
        <v>31</v>
      </c>
      <c r="D18" s="3"/>
      <c r="E18" s="3">
        <v>96.1</v>
      </c>
      <c r="F18" s="3"/>
      <c r="G18" s="3">
        <v>81.522</v>
      </c>
      <c r="H18" s="3"/>
      <c r="I18" s="3">
        <v>2182.001000634759</v>
      </c>
      <c r="J18" s="3">
        <f t="shared" si="3"/>
        <v>105.92427789646422</v>
      </c>
      <c r="K18" s="3"/>
      <c r="L18" s="1">
        <v>5025.416500633951</v>
      </c>
      <c r="M18" s="10" t="e">
        <f t="shared" si="5"/>
        <v>#VALUE!</v>
      </c>
      <c r="N18" s="8">
        <v>29659075</v>
      </c>
      <c r="O18">
        <v>2059.963064149994</v>
      </c>
      <c r="P18" s="13">
        <v>29636574</v>
      </c>
      <c r="Q18" s="1">
        <v>1435.1526706620675</v>
      </c>
      <c r="S18" s="17">
        <v>804112.713</v>
      </c>
      <c r="T18">
        <f t="shared" si="6"/>
        <v>804.112713</v>
      </c>
    </row>
    <row r="19" spans="1:17" ht="24.75" customHeight="1">
      <c r="A19" s="23" t="s">
        <v>15</v>
      </c>
      <c r="B19" s="24"/>
      <c r="C19" s="3" t="s">
        <v>30</v>
      </c>
      <c r="D19" s="3"/>
      <c r="E19" s="3">
        <v>104.4</v>
      </c>
      <c r="F19" s="3"/>
      <c r="G19" s="3">
        <v>108.7</v>
      </c>
      <c r="H19" s="3"/>
      <c r="I19" s="3">
        <v>108872.64333329545</v>
      </c>
      <c r="J19" s="3">
        <f t="shared" si="3"/>
        <v>129.7798869619964</v>
      </c>
      <c r="K19" s="3"/>
      <c r="L19" s="1">
        <v>146370.20849415456</v>
      </c>
      <c r="M19" s="10" t="e">
        <f t="shared" si="5"/>
        <v>#VALUE!</v>
      </c>
      <c r="N19" s="7">
        <v>146691852</v>
      </c>
      <c r="O19">
        <v>83890.22820244616</v>
      </c>
      <c r="P19" s="12">
        <v>146804372</v>
      </c>
      <c r="Q19" s="21">
        <v>54549.63819756652</v>
      </c>
    </row>
  </sheetData>
  <sheetProtection/>
  <mergeCells count="8">
    <mergeCell ref="A1:K1"/>
    <mergeCell ref="A18:B18"/>
    <mergeCell ref="A19:B19"/>
    <mergeCell ref="I2:K2"/>
    <mergeCell ref="C2:F2"/>
    <mergeCell ref="G2:H2"/>
    <mergeCell ref="B2:B3"/>
    <mergeCell ref="A2:A3"/>
  </mergeCells>
  <printOptions/>
  <pageMargins left="0.75" right="0.75" top="0.54" bottom="0.64" header="0.26" footer="0.3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Акользин М.</cp:lastModifiedBy>
  <cp:lastPrinted>2018-03-27T14:22:17Z</cp:lastPrinted>
  <dcterms:created xsi:type="dcterms:W3CDTF">1996-10-08T23:32:33Z</dcterms:created>
  <dcterms:modified xsi:type="dcterms:W3CDTF">2018-05-21T08:37:35Z</dcterms:modified>
  <cp:category/>
  <cp:version/>
  <cp:contentType/>
  <cp:contentStatus/>
</cp:coreProperties>
</file>